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lgroupltd-my.sharepoint.com/personal/mahir_burkac_csl-group_com/Documents/Bulk Transfers/"/>
    </mc:Choice>
  </mc:AlternateContent>
  <xr:revisionPtr revIDLastSave="425" documentId="8_{D10455C3-CF2C-488D-9F48-CCF4FAE6FC8A}" xr6:coauthVersionLast="47" xr6:coauthVersionMax="47" xr10:uidLastSave="{4DC039D4-6869-4E45-9B16-40609F31C70E}"/>
  <bookViews>
    <workbookView xWindow="4950" yWindow="-15720" windowWidth="29040" windowHeight="15840" xr2:uid="{E89E16F0-B60B-4014-969D-E519195A408C}"/>
  </bookViews>
  <sheets>
    <sheet name="Transfer Process" sheetId="8" r:id="rId1"/>
    <sheet name="Agreement" sheetId="2" r:id="rId2"/>
    <sheet name="ARC Data" sheetId="3" r:id="rId3"/>
    <sheet name="(DualCom) Transfer Day Sheet" sheetId="4" r:id="rId4"/>
    <sheet name="(Pro) Transfer Day Sheet" sheetId="5" r:id="rId5"/>
    <sheet name="(WebWay) Transfer Day Sheet" sheetId="7" r:id="rId6"/>
    <sheet name="(Emizon) Transfer Day Sheet" sheetId="6" r:id="rId7"/>
    <sheet name="Final Report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U5" i="2" s="1"/>
  <c r="U6" i="2" s="1"/>
  <c r="U7" i="2" l="1"/>
  <c r="V7" i="2" s="1"/>
  <c r="V6" i="2"/>
  <c r="V8" i="2" l="1"/>
  <c r="E40" i="2" s="1"/>
</calcChain>
</file>

<file path=xl/sharedStrings.xml><?xml version="1.0" encoding="utf-8"?>
<sst xmlns="http://schemas.openxmlformats.org/spreadsheetml/2006/main" count="123" uniqueCount="83">
  <si>
    <t>Cost Calculator</t>
  </si>
  <si>
    <t>Device Drop downs</t>
  </si>
  <si>
    <t>Cost per unit</t>
  </si>
  <si>
    <t>Select Type</t>
  </si>
  <si>
    <t>ARC to Complete</t>
  </si>
  <si>
    <t>CSL to Complete</t>
  </si>
  <si>
    <t>Cost per 250</t>
  </si>
  <si>
    <t>Pro</t>
  </si>
  <si>
    <t>Calc</t>
  </si>
  <si>
    <t>Gradeshift</t>
  </si>
  <si>
    <t>250's</t>
  </si>
  <si>
    <t>Gradeshift UDL</t>
  </si>
  <si>
    <t>Units</t>
  </si>
  <si>
    <t>Paknet</t>
  </si>
  <si>
    <t>Total</t>
  </si>
  <si>
    <t>WebWayOne</t>
  </si>
  <si>
    <t>Emizon</t>
  </si>
  <si>
    <t>DigiPlus</t>
  </si>
  <si>
    <t xml:space="preserve">Device /Types </t>
  </si>
  <si>
    <t>QTY</t>
  </si>
  <si>
    <t>Losing ARC</t>
  </si>
  <si>
    <t xml:space="preserve">Date </t>
  </si>
  <si>
    <t>No. Devices</t>
  </si>
  <si>
    <t>Start time</t>
  </si>
  <si>
    <t>Expected Finish time</t>
  </si>
  <si>
    <t>Owner</t>
  </si>
  <si>
    <t>Comments</t>
  </si>
  <si>
    <t>DigiAir</t>
  </si>
  <si>
    <t>Mixed</t>
  </si>
  <si>
    <t xml:space="preserve">Total </t>
  </si>
  <si>
    <t>Name</t>
  </si>
  <si>
    <t>Email</t>
  </si>
  <si>
    <t>CSL CONTACT</t>
  </si>
  <si>
    <t>Transfers@csl-group.com</t>
  </si>
  <si>
    <t xml:space="preserve"> </t>
  </si>
  <si>
    <t>+44 1895 474 444</t>
  </si>
  <si>
    <t>Cost of your transfer</t>
  </si>
  <si>
    <t>Please confirm your purchase order number:</t>
  </si>
  <si>
    <t xml:space="preserve">CSL Internal </t>
  </si>
  <si>
    <t>Any Special Requests?</t>
  </si>
  <si>
    <t>Confirmation</t>
  </si>
  <si>
    <t>Required for very old devices that cannot signal over the Gemini Network.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</si>
  <si>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Updates are available usually 1-2hrs before the expected finish time.</t>
    </r>
  </si>
  <si>
    <t>TRANSFER COSTS</t>
  </si>
  <si>
    <t>1 - 10 units</t>
  </si>
  <si>
    <t>11+ units</t>
  </si>
  <si>
    <t>No Charge</t>
  </si>
  <si>
    <t>£5 per unit</t>
  </si>
  <si>
    <t>CSL Confirmation</t>
  </si>
  <si>
    <t>Date</t>
  </si>
  <si>
    <t>Primary No.</t>
  </si>
  <si>
    <t>Secondary No.</t>
  </si>
  <si>
    <r>
      <rPr>
        <sz val="24"/>
        <color rgb="FFFF0000"/>
        <rFont val="Calibri"/>
        <family val="2"/>
        <scheme val="minor"/>
      </rPr>
      <t>1.</t>
    </r>
    <r>
      <rPr>
        <sz val="24"/>
        <color theme="1"/>
        <rFont val="Calibri"/>
        <family val="2"/>
        <scheme val="minor"/>
      </rPr>
      <t xml:space="preserve"> Summary Details of the Transfer</t>
    </r>
  </si>
  <si>
    <r>
      <rPr>
        <sz val="24"/>
        <color rgb="FFFF0000"/>
        <rFont val="Calibri"/>
        <family val="2"/>
        <scheme val="minor"/>
      </rPr>
      <t>3.</t>
    </r>
    <r>
      <rPr>
        <sz val="24"/>
        <color theme="1"/>
        <rFont val="Calibri"/>
        <family val="2"/>
        <scheme val="minor"/>
      </rPr>
      <t xml:space="preserve"> Costs &amp; Purchase Order </t>
    </r>
  </si>
  <si>
    <r>
      <rPr>
        <sz val="24"/>
        <color rgb="FFFF0000"/>
        <rFont val="Calibri"/>
        <family val="2"/>
        <scheme val="minor"/>
      </rPr>
      <t>2.</t>
    </r>
    <r>
      <rPr>
        <sz val="24"/>
        <color theme="1"/>
        <rFont val="Calibri"/>
        <family val="2"/>
        <scheme val="minor"/>
      </rPr>
      <t xml:space="preserve"> ARC Contact Details</t>
    </r>
  </si>
  <si>
    <t>Primary Contact</t>
  </si>
  <si>
    <t>Secondary Contact</t>
  </si>
  <si>
    <t>Phone</t>
  </si>
  <si>
    <t>Schedule for the transfer is confirmed as follows:</t>
  </si>
  <si>
    <t>Transfer Date</t>
  </si>
  <si>
    <t>Site Name</t>
  </si>
  <si>
    <t>New Installer Company</t>
  </si>
  <si>
    <t>Hardware Type</t>
  </si>
  <si>
    <t>ICCID</t>
  </si>
  <si>
    <t>Data Number/IP Address</t>
  </si>
  <si>
    <t>Current Chip Number</t>
  </si>
  <si>
    <t xml:space="preserve">New Chip Number </t>
  </si>
  <si>
    <t>Notes</t>
  </si>
  <si>
    <t>Hardware S/N</t>
  </si>
  <si>
    <t>ARC Connection ID</t>
  </si>
  <si>
    <t>WWO Connection ID</t>
  </si>
  <si>
    <t>Current Chip No.</t>
  </si>
  <si>
    <t>New Chip No.</t>
  </si>
  <si>
    <t>EM Number</t>
  </si>
  <si>
    <t>Case No. :</t>
  </si>
  <si>
    <t>Up to 250 units</t>
  </si>
  <si>
    <t>£1000 max cost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</si>
  <si>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Acceptance is subject to CSL's T&amp;C etc.</t>
    </r>
  </si>
  <si>
    <t>Transfer Request</t>
  </si>
  <si>
    <t>DIRECT TO ARC PSTN RECEIVER NUMBERS</t>
  </si>
  <si>
    <t>Test signal sent?</t>
  </si>
  <si>
    <t>Test received by new ARC?</t>
  </si>
  <si>
    <t>Transferred to new ARC?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</si>
</sst>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0.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3.2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26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EED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0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/>
    <xf numFmtId="0" fontId="0" fillId="0" borderId="0" xfId="0" applyBorder="1"/>
    <xf numFmtId="0" fontId="0" fillId="2" borderId="0" xfId="0" applyFill="1" applyBorder="1"/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2" borderId="0" xfId="0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0" fillId="2" borderId="4" xfId="0" applyFill="1" applyBorder="1"/>
    <xf numFmtId="0" fontId="0" fillId="2" borderId="12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0" xfId="0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 applyAlignment="1">
      <alignment horizontal="center"/>
    </xf>
    <xf numFmtId="14" fontId="0" fillId="3" borderId="6" xfId="0" applyNumberFormat="1" applyFill="1" applyBorder="1"/>
    <xf numFmtId="0" fontId="0" fillId="3" borderId="6" xfId="0" applyFill="1" applyBorder="1"/>
    <xf numFmtId="20" fontId="0" fillId="3" borderId="6" xfId="0" applyNumberFormat="1" applyFill="1" applyBorder="1"/>
    <xf numFmtId="0" fontId="10" fillId="3" borderId="0" xfId="2" applyFont="1" applyFill="1" applyBorder="1" applyAlignment="1" applyProtection="1">
      <alignment vertical="center"/>
    </xf>
    <xf numFmtId="0" fontId="0" fillId="2" borderId="11" xfId="0" applyFill="1" applyBorder="1" applyAlignment="1"/>
    <xf numFmtId="0" fontId="0" fillId="2" borderId="6" xfId="0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2" xfId="0" applyFill="1" applyBorder="1" applyAlignment="1"/>
    <xf numFmtId="0" fontId="0" fillId="3" borderId="0" xfId="0" applyFill="1" applyBorder="1" applyAlignment="1"/>
    <xf numFmtId="0" fontId="0" fillId="3" borderId="6" xfId="0" applyFont="1" applyFill="1" applyBorder="1" applyAlignment="1">
      <alignment horizontal="left" vertical="center" indent="1"/>
    </xf>
    <xf numFmtId="0" fontId="0" fillId="3" borderId="6" xfId="0" applyFont="1" applyFill="1" applyBorder="1" applyAlignment="1">
      <alignment horizontal="left" indent="1"/>
    </xf>
    <xf numFmtId="0" fontId="0" fillId="3" borderId="12" xfId="0" applyFill="1" applyBorder="1" applyAlignment="1">
      <alignment horizontal="left" indent="1"/>
    </xf>
    <xf numFmtId="0" fontId="0" fillId="2" borderId="17" xfId="0" applyFill="1" applyBorder="1"/>
    <xf numFmtId="0" fontId="0" fillId="2" borderId="18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7" xfId="0" applyFill="1" applyBorder="1" applyAlignment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2" borderId="18" xfId="0" applyFill="1" applyBorder="1" applyAlignment="1"/>
    <xf numFmtId="0" fontId="0" fillId="2" borderId="0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14" fontId="6" fillId="2" borderId="18" xfId="0" applyNumberFormat="1" applyFont="1" applyFill="1" applyBorder="1" applyAlignment="1">
      <alignment horizontal="center"/>
    </xf>
    <xf numFmtId="0" fontId="0" fillId="2" borderId="18" xfId="0" applyFill="1" applyBorder="1" applyAlignment="1">
      <alignment horizontal="left" vertical="top"/>
    </xf>
    <xf numFmtId="49" fontId="0" fillId="2" borderId="11" xfId="0" applyNumberFormat="1" applyFill="1" applyBorder="1" applyAlignment="1"/>
    <xf numFmtId="0" fontId="6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14" fontId="6" fillId="3" borderId="17" xfId="0" applyNumberFormat="1" applyFont="1" applyFill="1" applyBorder="1" applyAlignment="1">
      <alignment horizontal="center"/>
    </xf>
    <xf numFmtId="0" fontId="0" fillId="3" borderId="17" xfId="0" applyFill="1" applyBorder="1" applyAlignment="1">
      <alignment horizontal="left" vertical="top"/>
    </xf>
    <xf numFmtId="0" fontId="2" fillId="3" borderId="1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0" fillId="3" borderId="11" xfId="0" applyFill="1" applyBorder="1" applyAlignment="1">
      <alignment horizontal="left" indent="1"/>
    </xf>
    <xf numFmtId="0" fontId="0" fillId="3" borderId="11" xfId="0" applyFill="1" applyBorder="1" applyAlignment="1"/>
    <xf numFmtId="0" fontId="8" fillId="2" borderId="11" xfId="0" applyFont="1" applyFill="1" applyBorder="1" applyAlignment="1"/>
    <xf numFmtId="0" fontId="9" fillId="2" borderId="11" xfId="2" applyFill="1" applyBorder="1" applyAlignment="1" applyProtection="1">
      <alignment shrinkToFit="1"/>
    </xf>
    <xf numFmtId="0" fontId="0" fillId="2" borderId="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right" vertical="center" indent="1"/>
    </xf>
    <xf numFmtId="0" fontId="13" fillId="2" borderId="0" xfId="0" applyFont="1" applyFill="1" applyBorder="1" applyAlignment="1">
      <alignment vertical="center"/>
    </xf>
    <xf numFmtId="14" fontId="0" fillId="2" borderId="0" xfId="0" applyNumberForma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0" xfId="0" applyFill="1" applyBorder="1"/>
    <xf numFmtId="0" fontId="0" fillId="5" borderId="18" xfId="0" applyFill="1" applyBorder="1"/>
    <xf numFmtId="0" fontId="0" fillId="5" borderId="20" xfId="0" applyFill="1" applyBorder="1"/>
    <xf numFmtId="0" fontId="0" fillId="5" borderId="2" xfId="0" applyFill="1" applyBorder="1"/>
    <xf numFmtId="0" fontId="0" fillId="5" borderId="19" xfId="0" applyFill="1" applyBorder="1"/>
    <xf numFmtId="0" fontId="0" fillId="4" borderId="8" xfId="0" applyFill="1" applyBorder="1" applyAlignment="1">
      <alignment horizontal="left" vertical="center" indent="1"/>
    </xf>
    <xf numFmtId="0" fontId="0" fillId="4" borderId="7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 indent="1"/>
    </xf>
    <xf numFmtId="49" fontId="3" fillId="3" borderId="0" xfId="0" applyNumberFormat="1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15" fillId="4" borderId="5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6" xfId="2" applyFill="1" applyBorder="1" applyAlignment="1" applyProtection="1">
      <alignment horizontal="center" shrinkToFit="1"/>
    </xf>
    <xf numFmtId="0" fontId="0" fillId="2" borderId="6" xfId="0" applyFill="1" applyBorder="1" applyAlignment="1">
      <alignment shrinkToFit="1"/>
    </xf>
    <xf numFmtId="0" fontId="0" fillId="3" borderId="5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0" fillId="2" borderId="12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165" fontId="0" fillId="2" borderId="5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0" fillId="3" borderId="6" xfId="2" applyFont="1" applyFill="1" applyBorder="1" applyAlignment="1" applyProtection="1">
      <alignment horizontal="left" vertical="center" indent="1"/>
    </xf>
    <xf numFmtId="49" fontId="0" fillId="3" borderId="6" xfId="0" applyNumberFormat="1" applyFill="1" applyBorder="1" applyAlignment="1">
      <alignment horizontal="left" wrapText="1" indent="1"/>
    </xf>
    <xf numFmtId="0" fontId="0" fillId="2" borderId="6" xfId="0" applyFill="1" applyBorder="1" applyAlignment="1">
      <alignment horizontal="left" wrapText="1" indent="1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3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</cellXfs>
  <cellStyles count="3">
    <cellStyle name="Currency" xfId="1" builtinId="4"/>
    <cellStyle name="Hyperlink 2" xfId="2" xr:uid="{4CF03A00-FCFF-4D37-8EE3-C06FB0388414}"/>
    <cellStyle name="Normal" xfId="0" builtinId="0"/>
  </cellStyles>
  <dxfs count="0"/>
  <tableStyles count="0" defaultTableStyle="TableStyleMedium2" defaultPivotStyle="PivotStyleLight16"/>
  <colors>
    <mruColors>
      <color rgb="FFE60000"/>
      <color rgb="FFF5E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19050</xdr:colOff>
      <xdr:row>54</xdr:row>
      <xdr:rowOff>53786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01E27E-AC38-40E2-A734-E2C17121A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49450" cy="10340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41</xdr:row>
          <xdr:rowOff>180975</xdr:rowOff>
        </xdr:from>
        <xdr:to>
          <xdr:col>12</xdr:col>
          <xdr:colOff>400050</xdr:colOff>
          <xdr:row>43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Data Check Completed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43</xdr:row>
          <xdr:rowOff>0</xdr:rowOff>
        </xdr:from>
        <xdr:to>
          <xdr:col>12</xdr:col>
          <xdr:colOff>342900</xdr:colOff>
          <xdr:row>44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Purchase order 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44</xdr:row>
          <xdr:rowOff>9525</xdr:rowOff>
        </xdr:from>
        <xdr:to>
          <xdr:col>12</xdr:col>
          <xdr:colOff>342900</xdr:colOff>
          <xdr:row>45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Resources confirmed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45</xdr:row>
          <xdr:rowOff>9525</xdr:rowOff>
        </xdr:from>
        <xdr:to>
          <xdr:col>12</xdr:col>
          <xdr:colOff>342900</xdr:colOff>
          <xdr:row>46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Customer Areement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1271588</xdr:colOff>
      <xdr:row>1</xdr:row>
      <xdr:rowOff>111703</xdr:rowOff>
    </xdr:from>
    <xdr:to>
      <xdr:col>8</xdr:col>
      <xdr:colOff>55969</xdr:colOff>
      <xdr:row>4</xdr:row>
      <xdr:rowOff>46417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1" y="111703"/>
          <a:ext cx="1586318" cy="744339"/>
        </a:xfrm>
        <a:prstGeom prst="rect">
          <a:avLst/>
        </a:prstGeom>
      </xdr:spPr>
    </xdr:pic>
    <xdr:clientData/>
  </xdr:twoCellAnchor>
  <xdr:twoCellAnchor editAs="oneCell">
    <xdr:from>
      <xdr:col>15</xdr:col>
      <xdr:colOff>184151</xdr:colOff>
      <xdr:row>1</xdr:row>
      <xdr:rowOff>111703</xdr:rowOff>
    </xdr:from>
    <xdr:to>
      <xdr:col>17</xdr:col>
      <xdr:colOff>8344</xdr:colOff>
      <xdr:row>4</xdr:row>
      <xdr:rowOff>46417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714" y="111703"/>
          <a:ext cx="1586318" cy="744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fers@csl-grou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B6947-87E5-488C-82A1-5FB3E17602B5}">
  <dimension ref="A1"/>
  <sheetViews>
    <sheetView tabSelected="1" zoomScaleNormal="100" workbookViewId="0">
      <selection activeCell="AA92" sqref="AA9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AD81-DF2E-4189-BBB8-D733CE5EFBB2}">
  <dimension ref="A1:X55"/>
  <sheetViews>
    <sheetView zoomScaleNormal="100" workbookViewId="0">
      <selection activeCell="AC92" sqref="AC92"/>
    </sheetView>
  </sheetViews>
  <sheetFormatPr defaultRowHeight="15" x14ac:dyDescent="0.25"/>
  <cols>
    <col min="1" max="1" width="2.140625" customWidth="1"/>
    <col min="2" max="2" width="2.28515625" customWidth="1"/>
    <col min="3" max="3" width="14.140625" customWidth="1"/>
    <col min="4" max="4" width="9.5703125" customWidth="1"/>
    <col min="5" max="5" width="15.140625" customWidth="1"/>
    <col min="6" max="6" width="21" customWidth="1"/>
    <col min="7" max="7" width="10.140625" customWidth="1"/>
    <col min="8" max="8" width="11" customWidth="1"/>
    <col min="9" max="11" width="2.85546875" style="27" customWidth="1"/>
    <col min="12" max="12" width="13.42578125" customWidth="1"/>
    <col min="13" max="13" width="13.28515625" customWidth="1"/>
    <col min="14" max="14" width="12.85546875" bestFit="1" customWidth="1"/>
    <col min="15" max="15" width="19.7109375" bestFit="1" customWidth="1"/>
    <col min="16" max="16" width="15.140625" customWidth="1"/>
    <col min="17" max="17" width="11.28515625" customWidth="1"/>
    <col min="18" max="18" width="2.140625" customWidth="1"/>
    <col min="19" max="19" width="2.5703125" customWidth="1"/>
    <col min="20" max="20" width="12.28515625" hidden="1" customWidth="1"/>
    <col min="21" max="22" width="11.140625" hidden="1" customWidth="1"/>
    <col min="23" max="23" width="9.140625" customWidth="1"/>
    <col min="24" max="24" width="9.140625" hidden="1" customWidth="1"/>
    <col min="25" max="25" width="9.140625" customWidth="1"/>
  </cols>
  <sheetData>
    <row r="1" spans="1:24" ht="12" customHeight="1" thickBot="1" x14ac:dyDescent="0.3">
      <c r="A1" s="20"/>
      <c r="B1" s="20"/>
      <c r="C1" s="20"/>
      <c r="D1" s="20"/>
      <c r="E1" s="20"/>
      <c r="F1" s="20"/>
      <c r="G1" s="20"/>
      <c r="H1" s="20"/>
      <c r="I1" s="15"/>
      <c r="J1" s="15"/>
      <c r="K1" s="15"/>
      <c r="L1" s="20"/>
      <c r="M1" s="20"/>
      <c r="N1" s="20"/>
      <c r="O1" s="20"/>
      <c r="P1" s="20"/>
      <c r="Q1" s="20"/>
      <c r="R1" s="20"/>
      <c r="S1" s="20"/>
    </row>
    <row r="2" spans="1:24" x14ac:dyDescent="0.25">
      <c r="A2" s="20"/>
      <c r="B2" s="88"/>
      <c r="C2" s="89"/>
      <c r="D2" s="89"/>
      <c r="E2" s="89"/>
      <c r="F2" s="89"/>
      <c r="G2" s="89"/>
      <c r="H2" s="89"/>
      <c r="I2" s="90"/>
      <c r="J2" s="15"/>
      <c r="K2" s="88"/>
      <c r="L2" s="89"/>
      <c r="M2" s="89"/>
      <c r="N2" s="89"/>
      <c r="O2" s="89"/>
      <c r="P2" s="89"/>
      <c r="Q2" s="89"/>
      <c r="R2" s="90"/>
      <c r="S2" s="20"/>
      <c r="T2" s="162" t="s">
        <v>0</v>
      </c>
      <c r="U2" s="162"/>
      <c r="V2" s="162"/>
      <c r="X2" t="s">
        <v>1</v>
      </c>
    </row>
    <row r="3" spans="1:24" x14ac:dyDescent="0.25">
      <c r="A3" s="20"/>
      <c r="B3" s="91"/>
      <c r="C3" s="169" t="s">
        <v>4</v>
      </c>
      <c r="D3" s="169"/>
      <c r="E3" s="169"/>
      <c r="F3" s="92"/>
      <c r="G3" s="92"/>
      <c r="H3" s="92"/>
      <c r="I3" s="93"/>
      <c r="J3" s="15"/>
      <c r="K3" s="91"/>
      <c r="L3" s="168" t="s">
        <v>5</v>
      </c>
      <c r="M3" s="168"/>
      <c r="N3" s="168"/>
      <c r="O3" s="92"/>
      <c r="P3" s="92"/>
      <c r="Q3" s="92"/>
      <c r="R3" s="93"/>
      <c r="S3" s="20"/>
      <c r="T3" t="s">
        <v>2</v>
      </c>
      <c r="U3">
        <v>5</v>
      </c>
      <c r="X3" t="s">
        <v>3</v>
      </c>
    </row>
    <row r="4" spans="1:24" ht="33.75" customHeight="1" x14ac:dyDescent="0.25">
      <c r="A4" s="20"/>
      <c r="B4" s="91"/>
      <c r="C4" s="169"/>
      <c r="D4" s="169"/>
      <c r="E4" s="169"/>
      <c r="F4" s="92"/>
      <c r="G4" s="92"/>
      <c r="H4" s="92"/>
      <c r="I4" s="93"/>
      <c r="J4" s="15"/>
      <c r="K4" s="91"/>
      <c r="L4" s="168"/>
      <c r="M4" s="168"/>
      <c r="N4" s="168"/>
      <c r="O4" s="92"/>
      <c r="P4" s="92"/>
      <c r="Q4" s="92"/>
      <c r="R4" s="93"/>
      <c r="S4" s="20"/>
      <c r="T4" t="s">
        <v>6</v>
      </c>
      <c r="U4">
        <v>1000</v>
      </c>
      <c r="X4" t="s">
        <v>28</v>
      </c>
    </row>
    <row r="5" spans="1:24" x14ac:dyDescent="0.25">
      <c r="A5" s="20"/>
      <c r="B5" s="94"/>
      <c r="C5" s="95"/>
      <c r="D5" s="95"/>
      <c r="E5" s="95"/>
      <c r="F5" s="95"/>
      <c r="G5" s="95"/>
      <c r="H5" s="95"/>
      <c r="I5" s="96"/>
      <c r="J5" s="15"/>
      <c r="K5" s="94"/>
      <c r="L5" s="95"/>
      <c r="M5" s="95"/>
      <c r="N5" s="95"/>
      <c r="O5" s="95"/>
      <c r="P5" s="95"/>
      <c r="Q5" s="95"/>
      <c r="R5" s="96"/>
      <c r="S5" s="20"/>
      <c r="T5" t="s">
        <v>8</v>
      </c>
      <c r="U5" s="2">
        <f>SUM(D19/250)</f>
        <v>0</v>
      </c>
      <c r="X5" s="1" t="s">
        <v>7</v>
      </c>
    </row>
    <row r="6" spans="1:24" ht="15" customHeight="1" x14ac:dyDescent="0.25">
      <c r="A6" s="20"/>
      <c r="B6" s="51"/>
      <c r="C6" s="14"/>
      <c r="D6" s="84"/>
      <c r="E6" s="84"/>
      <c r="F6" s="84"/>
      <c r="G6" s="84"/>
      <c r="H6" s="84"/>
      <c r="I6" s="52"/>
      <c r="J6" s="15"/>
      <c r="K6" s="56"/>
      <c r="L6" s="33"/>
      <c r="M6" s="33"/>
      <c r="N6" s="33"/>
      <c r="O6" s="33"/>
      <c r="P6" s="33"/>
      <c r="Q6" s="33"/>
      <c r="R6" s="57"/>
      <c r="S6" s="20"/>
      <c r="T6" t="s">
        <v>10</v>
      </c>
      <c r="U6" s="3" t="str">
        <f>LEFT(U5,1)</f>
        <v>0</v>
      </c>
      <c r="V6" s="4">
        <f>SUM(U6*U4)</f>
        <v>0</v>
      </c>
      <c r="X6" t="s">
        <v>11</v>
      </c>
    </row>
    <row r="7" spans="1:24" ht="15" customHeight="1" x14ac:dyDescent="0.25">
      <c r="A7" s="20"/>
      <c r="B7" s="51"/>
      <c r="C7" s="105" t="s">
        <v>52</v>
      </c>
      <c r="D7" s="106"/>
      <c r="E7" s="106"/>
      <c r="F7" s="106"/>
      <c r="G7" s="106"/>
      <c r="H7" s="107"/>
      <c r="I7" s="52"/>
      <c r="J7" s="15"/>
      <c r="K7" s="56"/>
      <c r="L7" s="167" t="s">
        <v>40</v>
      </c>
      <c r="M7" s="167"/>
      <c r="N7" s="33"/>
      <c r="O7" s="33"/>
      <c r="P7" s="114" t="s">
        <v>74</v>
      </c>
      <c r="Q7" s="115"/>
      <c r="R7" s="57"/>
      <c r="S7" s="20"/>
      <c r="T7" t="s">
        <v>12</v>
      </c>
      <c r="U7" s="2">
        <f>SUM(U5-U6)*25</f>
        <v>0</v>
      </c>
      <c r="V7" s="4">
        <f>IF((SUM(U7*U3)*10)&gt;U4,U4,(SUM(U7*U3)*10))</f>
        <v>0</v>
      </c>
      <c r="X7" t="s">
        <v>9</v>
      </c>
    </row>
    <row r="8" spans="1:24" ht="15" customHeight="1" x14ac:dyDescent="0.25">
      <c r="A8" s="20"/>
      <c r="B8" s="51"/>
      <c r="C8" s="108"/>
      <c r="D8" s="109"/>
      <c r="E8" s="109"/>
      <c r="F8" s="109"/>
      <c r="G8" s="109"/>
      <c r="H8" s="110"/>
      <c r="I8" s="52"/>
      <c r="J8" s="15"/>
      <c r="K8" s="56"/>
      <c r="L8" s="167"/>
      <c r="M8" s="167"/>
      <c r="N8" s="33"/>
      <c r="O8" s="33"/>
      <c r="P8" s="114"/>
      <c r="Q8" s="115"/>
      <c r="R8" s="57"/>
      <c r="S8" s="20"/>
      <c r="T8" s="5" t="s">
        <v>14</v>
      </c>
      <c r="U8" s="5"/>
      <c r="V8" s="6">
        <f>SUM(V6:V7)</f>
        <v>0</v>
      </c>
      <c r="X8" t="s">
        <v>27</v>
      </c>
    </row>
    <row r="9" spans="1:24" ht="15" customHeight="1" x14ac:dyDescent="0.25">
      <c r="A9" s="20"/>
      <c r="B9" s="51"/>
      <c r="C9" s="111"/>
      <c r="D9" s="112"/>
      <c r="E9" s="112"/>
      <c r="F9" s="112"/>
      <c r="G9" s="112"/>
      <c r="H9" s="113"/>
      <c r="I9" s="52"/>
      <c r="J9" s="15"/>
      <c r="K9" s="71"/>
      <c r="L9" s="128" t="s">
        <v>58</v>
      </c>
      <c r="M9" s="128"/>
      <c r="N9" s="128"/>
      <c r="O9" s="128"/>
      <c r="P9" s="33"/>
      <c r="Q9" s="33"/>
      <c r="R9" s="57"/>
      <c r="S9" s="20"/>
      <c r="X9" t="s">
        <v>15</v>
      </c>
    </row>
    <row r="10" spans="1:24" x14ac:dyDescent="0.25">
      <c r="A10" s="20"/>
      <c r="B10" s="51"/>
      <c r="C10" s="132" t="s">
        <v>78</v>
      </c>
      <c r="D10" s="133"/>
      <c r="E10" s="133"/>
      <c r="F10" s="134"/>
      <c r="G10" s="163" t="s">
        <v>48</v>
      </c>
      <c r="H10" s="164"/>
      <c r="I10" s="66"/>
      <c r="J10" s="21"/>
      <c r="K10" s="72"/>
      <c r="L10" s="34" t="s">
        <v>21</v>
      </c>
      <c r="M10" s="34" t="s">
        <v>22</v>
      </c>
      <c r="N10" s="34" t="s">
        <v>23</v>
      </c>
      <c r="O10" s="34" t="s">
        <v>24</v>
      </c>
      <c r="P10" s="34" t="s">
        <v>25</v>
      </c>
      <c r="Q10" s="34" t="s">
        <v>26</v>
      </c>
      <c r="R10" s="57"/>
      <c r="S10" s="20"/>
      <c r="X10" t="s">
        <v>16</v>
      </c>
    </row>
    <row r="11" spans="1:24" x14ac:dyDescent="0.25">
      <c r="A11" s="20"/>
      <c r="B11" s="51"/>
      <c r="C11" s="7" t="s">
        <v>18</v>
      </c>
      <c r="D11" s="7" t="s">
        <v>19</v>
      </c>
      <c r="E11" s="7" t="s">
        <v>49</v>
      </c>
      <c r="F11" s="7" t="s">
        <v>20</v>
      </c>
      <c r="G11" s="16" t="s">
        <v>19</v>
      </c>
      <c r="H11" s="16" t="s">
        <v>49</v>
      </c>
      <c r="I11" s="67"/>
      <c r="J11" s="22"/>
      <c r="K11" s="73"/>
      <c r="L11" s="35"/>
      <c r="M11" s="36"/>
      <c r="N11" s="37"/>
      <c r="O11" s="37"/>
      <c r="P11" s="36"/>
      <c r="Q11" s="36"/>
      <c r="R11" s="57"/>
      <c r="S11" s="85"/>
      <c r="X11" t="s">
        <v>17</v>
      </c>
    </row>
    <row r="12" spans="1:24" x14ac:dyDescent="0.25">
      <c r="A12" s="20"/>
      <c r="B12" s="51"/>
      <c r="C12" s="13" t="s">
        <v>3</v>
      </c>
      <c r="D12" s="8"/>
      <c r="E12" s="9"/>
      <c r="F12" s="10"/>
      <c r="G12" s="17"/>
      <c r="H12" s="18"/>
      <c r="I12" s="68"/>
      <c r="J12" s="23"/>
      <c r="K12" s="71"/>
      <c r="L12" s="35"/>
      <c r="M12" s="36"/>
      <c r="N12" s="37"/>
      <c r="O12" s="37"/>
      <c r="P12" s="36"/>
      <c r="Q12" s="36"/>
      <c r="R12" s="57"/>
      <c r="S12" s="20"/>
      <c r="X12" t="s">
        <v>13</v>
      </c>
    </row>
    <row r="13" spans="1:24" x14ac:dyDescent="0.25">
      <c r="A13" s="20"/>
      <c r="B13" s="51"/>
      <c r="C13" s="13" t="s">
        <v>3</v>
      </c>
      <c r="D13" s="8"/>
      <c r="E13" s="8"/>
      <c r="F13" s="8"/>
      <c r="G13" s="19"/>
      <c r="H13" s="19"/>
      <c r="I13" s="66"/>
      <c r="J13" s="21"/>
      <c r="K13" s="71"/>
      <c r="L13" s="35"/>
      <c r="M13" s="36"/>
      <c r="N13" s="37"/>
      <c r="O13" s="37"/>
      <c r="P13" s="36"/>
      <c r="Q13" s="36"/>
      <c r="R13" s="57"/>
      <c r="S13" s="20"/>
    </row>
    <row r="14" spans="1:24" x14ac:dyDescent="0.25">
      <c r="A14" s="20"/>
      <c r="B14" s="51"/>
      <c r="C14" s="13" t="s">
        <v>3</v>
      </c>
      <c r="D14" s="8"/>
      <c r="E14" s="8"/>
      <c r="F14" s="8"/>
      <c r="G14" s="19"/>
      <c r="H14" s="19"/>
      <c r="I14" s="66"/>
      <c r="J14" s="21"/>
      <c r="K14" s="71"/>
      <c r="L14" s="35"/>
      <c r="M14" s="36"/>
      <c r="N14" s="37"/>
      <c r="O14" s="37"/>
      <c r="P14" s="36"/>
      <c r="Q14" s="36"/>
      <c r="R14" s="57"/>
      <c r="S14" s="20"/>
    </row>
    <row r="15" spans="1:24" x14ac:dyDescent="0.25">
      <c r="A15" s="20"/>
      <c r="B15" s="51"/>
      <c r="C15" s="13" t="s">
        <v>3</v>
      </c>
      <c r="D15" s="8"/>
      <c r="E15" s="8"/>
      <c r="F15" s="8"/>
      <c r="G15" s="19"/>
      <c r="H15" s="19"/>
      <c r="I15" s="66"/>
      <c r="J15" s="21"/>
      <c r="K15" s="71"/>
      <c r="L15" s="35"/>
      <c r="M15" s="36"/>
      <c r="N15" s="37"/>
      <c r="O15" s="37"/>
      <c r="P15" s="36"/>
      <c r="Q15" s="36"/>
      <c r="R15" s="57"/>
      <c r="S15" s="20"/>
    </row>
    <row r="16" spans="1:24" x14ac:dyDescent="0.25">
      <c r="A16" s="20"/>
      <c r="B16" s="51"/>
      <c r="C16" s="13" t="s">
        <v>3</v>
      </c>
      <c r="D16" s="8"/>
      <c r="E16" s="8"/>
      <c r="F16" s="8"/>
      <c r="G16" s="19"/>
      <c r="H16" s="19"/>
      <c r="I16" s="66"/>
      <c r="J16" s="21"/>
      <c r="K16" s="71"/>
      <c r="L16" s="35"/>
      <c r="M16" s="36"/>
      <c r="N16" s="37"/>
      <c r="O16" s="37"/>
      <c r="P16" s="36"/>
      <c r="Q16" s="36"/>
      <c r="R16" s="57"/>
      <c r="S16" s="20"/>
    </row>
    <row r="17" spans="1:22" x14ac:dyDescent="0.25">
      <c r="A17" s="20"/>
      <c r="B17" s="51"/>
      <c r="C17" s="13" t="s">
        <v>3</v>
      </c>
      <c r="D17" s="8"/>
      <c r="E17" s="8"/>
      <c r="F17" s="8"/>
      <c r="G17" s="19"/>
      <c r="H17" s="19"/>
      <c r="I17" s="66"/>
      <c r="J17" s="21"/>
      <c r="K17" s="71"/>
      <c r="L17" s="35"/>
      <c r="M17" s="36"/>
      <c r="N17" s="37"/>
      <c r="O17" s="37"/>
      <c r="P17" s="36"/>
      <c r="Q17" s="36"/>
      <c r="R17" s="57"/>
      <c r="S17" s="20"/>
    </row>
    <row r="18" spans="1:22" x14ac:dyDescent="0.25">
      <c r="A18" s="20"/>
      <c r="B18" s="51"/>
      <c r="C18" s="13" t="s">
        <v>3</v>
      </c>
      <c r="D18" s="8"/>
      <c r="E18" s="8"/>
      <c r="F18" s="8"/>
      <c r="G18" s="19"/>
      <c r="H18" s="19"/>
      <c r="I18" s="66"/>
      <c r="J18" s="21"/>
      <c r="K18" s="71"/>
      <c r="L18" s="35"/>
      <c r="M18" s="36"/>
      <c r="N18" s="37"/>
      <c r="O18" s="37"/>
      <c r="P18" s="36"/>
      <c r="Q18" s="36"/>
      <c r="R18" s="57"/>
      <c r="S18" s="20"/>
    </row>
    <row r="19" spans="1:22" x14ac:dyDescent="0.25">
      <c r="A19" s="20"/>
      <c r="B19" s="51"/>
      <c r="C19" s="13" t="s">
        <v>29</v>
      </c>
      <c r="D19" s="8">
        <f>SUM(D12:D18)</f>
        <v>0</v>
      </c>
      <c r="E19" s="13"/>
      <c r="F19" s="8"/>
      <c r="G19" s="19"/>
      <c r="H19" s="19"/>
      <c r="I19" s="66"/>
      <c r="J19" s="21"/>
      <c r="K19" s="74"/>
      <c r="L19" s="35"/>
      <c r="M19" s="36"/>
      <c r="N19" s="37"/>
      <c r="O19" s="37"/>
      <c r="P19" s="36"/>
      <c r="Q19" s="36"/>
      <c r="R19" s="57"/>
      <c r="S19" s="64"/>
      <c r="T19" s="11"/>
      <c r="U19" s="11"/>
    </row>
    <row r="20" spans="1:22" x14ac:dyDescent="0.25">
      <c r="A20" s="20"/>
      <c r="B20" s="51"/>
      <c r="C20" s="145" t="s">
        <v>79</v>
      </c>
      <c r="D20" s="146"/>
      <c r="E20" s="146"/>
      <c r="F20" s="146"/>
      <c r="G20" s="146"/>
      <c r="H20" s="147"/>
      <c r="I20" s="69"/>
      <c r="J20" s="24"/>
      <c r="K20" s="74"/>
      <c r="L20" s="35"/>
      <c r="M20" s="36"/>
      <c r="N20" s="37"/>
      <c r="O20" s="37"/>
      <c r="P20" s="36"/>
      <c r="Q20" s="36"/>
      <c r="R20" s="75"/>
      <c r="S20" s="20"/>
      <c r="T20" s="11"/>
      <c r="U20" s="11"/>
      <c r="V20" s="11"/>
    </row>
    <row r="21" spans="1:22" x14ac:dyDescent="0.25">
      <c r="A21" s="20"/>
      <c r="B21" s="51"/>
      <c r="C21" s="41" t="s">
        <v>50</v>
      </c>
      <c r="D21" s="148"/>
      <c r="E21" s="149"/>
      <c r="F21" s="150" t="s">
        <v>41</v>
      </c>
      <c r="G21" s="151"/>
      <c r="H21" s="152"/>
      <c r="I21" s="69"/>
      <c r="J21" s="24"/>
      <c r="K21" s="74"/>
      <c r="L21" s="35"/>
      <c r="M21" s="36"/>
      <c r="N21" s="37"/>
      <c r="O21" s="37"/>
      <c r="P21" s="36"/>
      <c r="Q21" s="36"/>
      <c r="R21" s="57"/>
      <c r="S21" s="64"/>
      <c r="T21" s="11"/>
      <c r="U21" s="11"/>
      <c r="V21" s="11"/>
    </row>
    <row r="22" spans="1:22" x14ac:dyDescent="0.25">
      <c r="A22" s="20"/>
      <c r="B22" s="51"/>
      <c r="C22" s="41" t="s">
        <v>51</v>
      </c>
      <c r="D22" s="148"/>
      <c r="E22" s="148"/>
      <c r="F22" s="153"/>
      <c r="G22" s="154"/>
      <c r="H22" s="155"/>
      <c r="I22" s="69"/>
      <c r="J22" s="24"/>
      <c r="K22" s="58"/>
      <c r="L22" s="35"/>
      <c r="M22" s="36"/>
      <c r="N22" s="37"/>
      <c r="O22" s="37"/>
      <c r="P22" s="36"/>
      <c r="Q22" s="36"/>
      <c r="R22" s="57"/>
      <c r="S22" s="20"/>
    </row>
    <row r="23" spans="1:22" ht="15" customHeight="1" x14ac:dyDescent="0.25">
      <c r="A23" s="20"/>
      <c r="B23" s="51"/>
      <c r="C23" s="42"/>
      <c r="D23" s="65"/>
      <c r="E23" s="65"/>
      <c r="F23" s="82"/>
      <c r="G23" s="82"/>
      <c r="H23" s="82"/>
      <c r="I23" s="62"/>
      <c r="J23" s="25"/>
      <c r="K23" s="56"/>
      <c r="L23" s="35"/>
      <c r="M23" s="36"/>
      <c r="N23" s="37"/>
      <c r="O23" s="37"/>
      <c r="P23" s="36"/>
      <c r="Q23" s="36"/>
      <c r="R23" s="57"/>
      <c r="S23" s="20"/>
    </row>
    <row r="24" spans="1:22" x14ac:dyDescent="0.25">
      <c r="A24" s="20"/>
      <c r="B24" s="51"/>
      <c r="C24" s="15"/>
      <c r="D24" s="63"/>
      <c r="E24" s="63"/>
      <c r="F24" s="63"/>
      <c r="G24" s="63"/>
      <c r="H24" s="63"/>
      <c r="I24" s="52"/>
      <c r="J24" s="15"/>
      <c r="K24" s="56"/>
      <c r="L24" s="35"/>
      <c r="M24" s="36"/>
      <c r="N24" s="37"/>
      <c r="O24" s="37"/>
      <c r="P24" s="36"/>
      <c r="Q24" s="36"/>
      <c r="R24" s="57"/>
      <c r="S24" s="20"/>
    </row>
    <row r="25" spans="1:22" x14ac:dyDescent="0.25">
      <c r="A25" s="20"/>
      <c r="B25" s="51"/>
      <c r="C25" s="105" t="s">
        <v>54</v>
      </c>
      <c r="D25" s="106"/>
      <c r="E25" s="106"/>
      <c r="F25" s="106"/>
      <c r="G25" s="106"/>
      <c r="H25" s="107"/>
      <c r="I25" s="52"/>
      <c r="J25" s="15"/>
      <c r="K25" s="56"/>
      <c r="L25" s="35"/>
      <c r="M25" s="36"/>
      <c r="N25" s="37"/>
      <c r="O25" s="37"/>
      <c r="P25" s="36"/>
      <c r="Q25" s="36"/>
      <c r="R25" s="57"/>
      <c r="S25" s="20"/>
    </row>
    <row r="26" spans="1:22" x14ac:dyDescent="0.25">
      <c r="A26" s="20"/>
      <c r="B26" s="51"/>
      <c r="C26" s="108"/>
      <c r="D26" s="109"/>
      <c r="E26" s="109"/>
      <c r="F26" s="109"/>
      <c r="G26" s="109"/>
      <c r="H26" s="110"/>
      <c r="I26" s="52"/>
      <c r="J26" s="15"/>
      <c r="K26" s="56"/>
      <c r="L26" s="35"/>
      <c r="M26" s="36"/>
      <c r="N26" s="37"/>
      <c r="O26" s="37"/>
      <c r="P26" s="36"/>
      <c r="Q26" s="36"/>
      <c r="R26" s="57"/>
      <c r="S26" s="20"/>
    </row>
    <row r="27" spans="1:22" x14ac:dyDescent="0.25">
      <c r="A27" s="20"/>
      <c r="B27" s="51"/>
      <c r="C27" s="108"/>
      <c r="D27" s="109"/>
      <c r="E27" s="109"/>
      <c r="F27" s="109"/>
      <c r="G27" s="109"/>
      <c r="H27" s="110"/>
      <c r="I27" s="52"/>
      <c r="J27" s="15"/>
      <c r="K27" s="56"/>
      <c r="L27" s="35"/>
      <c r="M27" s="36"/>
      <c r="N27" s="37"/>
      <c r="O27" s="37"/>
      <c r="P27" s="36"/>
      <c r="Q27" s="36"/>
      <c r="R27" s="57"/>
      <c r="S27" s="20"/>
    </row>
    <row r="28" spans="1:22" x14ac:dyDescent="0.25">
      <c r="A28" s="20"/>
      <c r="B28" s="51"/>
      <c r="C28" s="31"/>
      <c r="D28" s="165" t="s">
        <v>55</v>
      </c>
      <c r="E28" s="165"/>
      <c r="F28" s="165" t="s">
        <v>56</v>
      </c>
      <c r="G28" s="165"/>
      <c r="H28" s="80"/>
      <c r="I28" s="52"/>
      <c r="J28" s="15"/>
      <c r="K28" s="56"/>
      <c r="L28" s="36"/>
      <c r="M28" s="36"/>
      <c r="N28" s="36"/>
      <c r="O28" s="36"/>
      <c r="P28" s="36"/>
      <c r="Q28" s="36"/>
      <c r="R28" s="75"/>
      <c r="S28" s="20"/>
    </row>
    <row r="29" spans="1:22" x14ac:dyDescent="0.25">
      <c r="A29" s="20"/>
      <c r="B29" s="51"/>
      <c r="C29" s="40" t="s">
        <v>30</v>
      </c>
      <c r="D29" s="166"/>
      <c r="E29" s="161"/>
      <c r="F29" s="161"/>
      <c r="G29" s="161"/>
      <c r="H29" s="39"/>
      <c r="I29" s="52"/>
      <c r="J29" s="15"/>
      <c r="K29" s="56"/>
      <c r="L29" s="36"/>
      <c r="M29" s="36"/>
      <c r="N29" s="36"/>
      <c r="O29" s="36"/>
      <c r="P29" s="36"/>
      <c r="Q29" s="36"/>
      <c r="R29" s="75"/>
      <c r="S29" s="64"/>
    </row>
    <row r="30" spans="1:22" x14ac:dyDescent="0.25">
      <c r="A30" s="20"/>
      <c r="B30" s="51"/>
      <c r="C30" s="28" t="s">
        <v>57</v>
      </c>
      <c r="D30" s="161"/>
      <c r="E30" s="161"/>
      <c r="F30" s="148"/>
      <c r="G30" s="148"/>
      <c r="H30" s="70"/>
      <c r="I30" s="52"/>
      <c r="J30" s="15"/>
      <c r="K30" s="56"/>
      <c r="L30" s="36"/>
      <c r="M30" s="36"/>
      <c r="N30" s="36"/>
      <c r="O30" s="36"/>
      <c r="P30" s="36"/>
      <c r="Q30" s="36"/>
      <c r="R30" s="57"/>
      <c r="S30" s="64"/>
    </row>
    <row r="31" spans="1:22" ht="18" x14ac:dyDescent="0.3">
      <c r="A31" s="20"/>
      <c r="B31" s="51"/>
      <c r="C31" s="40" t="s">
        <v>31</v>
      </c>
      <c r="D31" s="135"/>
      <c r="E31" s="136"/>
      <c r="F31" s="135"/>
      <c r="G31" s="135"/>
      <c r="H31" s="81"/>
      <c r="I31" s="52"/>
      <c r="J31" s="15"/>
      <c r="K31" s="56"/>
      <c r="L31" s="36"/>
      <c r="M31" s="36"/>
      <c r="N31" s="36"/>
      <c r="O31" s="36"/>
      <c r="P31" s="36"/>
      <c r="Q31" s="36"/>
      <c r="R31" s="57"/>
      <c r="S31" s="20"/>
    </row>
    <row r="32" spans="1:22" x14ac:dyDescent="0.25">
      <c r="A32" s="20"/>
      <c r="B32" s="51"/>
      <c r="C32" s="29"/>
      <c r="D32" s="32"/>
      <c r="E32" s="32"/>
      <c r="F32" s="15"/>
      <c r="G32" s="15"/>
      <c r="H32" s="30"/>
      <c r="I32" s="52"/>
      <c r="J32" s="15"/>
      <c r="K32" s="56"/>
      <c r="L32" s="36"/>
      <c r="M32" s="36"/>
      <c r="N32" s="36"/>
      <c r="O32" s="36"/>
      <c r="P32" s="36"/>
      <c r="Q32" s="36"/>
      <c r="R32" s="57"/>
      <c r="S32" s="20"/>
    </row>
    <row r="33" spans="1:19" x14ac:dyDescent="0.25">
      <c r="A33" s="20"/>
      <c r="B33" s="51"/>
      <c r="C33" s="116" t="s">
        <v>39</v>
      </c>
      <c r="D33" s="117"/>
      <c r="E33" s="118"/>
      <c r="F33" s="122"/>
      <c r="G33" s="123"/>
      <c r="H33" s="124"/>
      <c r="I33" s="52"/>
      <c r="J33" s="15"/>
      <c r="K33" s="56"/>
      <c r="L33" s="99" t="s">
        <v>42</v>
      </c>
      <c r="M33" s="100"/>
      <c r="N33" s="100"/>
      <c r="O33" s="100"/>
      <c r="P33" s="100"/>
      <c r="Q33" s="101"/>
      <c r="R33" s="57"/>
      <c r="S33" s="20"/>
    </row>
    <row r="34" spans="1:19" x14ac:dyDescent="0.25">
      <c r="A34" s="20"/>
      <c r="B34" s="51"/>
      <c r="C34" s="119"/>
      <c r="D34" s="120"/>
      <c r="E34" s="121"/>
      <c r="F34" s="125"/>
      <c r="G34" s="126"/>
      <c r="H34" s="127"/>
      <c r="I34" s="52"/>
      <c r="J34" s="15"/>
      <c r="K34" s="56"/>
      <c r="L34" s="102"/>
      <c r="M34" s="103"/>
      <c r="N34" s="103"/>
      <c r="O34" s="103"/>
      <c r="P34" s="103"/>
      <c r="Q34" s="104"/>
      <c r="R34" s="57"/>
      <c r="S34" s="20"/>
    </row>
    <row r="35" spans="1:19" ht="15" customHeight="1" x14ac:dyDescent="0.25">
      <c r="A35" s="20"/>
      <c r="B35" s="51"/>
      <c r="C35" s="15"/>
      <c r="D35" s="15"/>
      <c r="E35" s="15"/>
      <c r="F35" s="15"/>
      <c r="G35" s="15"/>
      <c r="H35" s="15"/>
      <c r="I35" s="52"/>
      <c r="J35" s="15"/>
      <c r="K35" s="56"/>
      <c r="L35" s="33"/>
      <c r="M35" s="33"/>
      <c r="N35" s="33"/>
      <c r="O35" s="33"/>
      <c r="P35" s="33"/>
      <c r="Q35" s="33"/>
      <c r="R35" s="57"/>
      <c r="S35" s="20"/>
    </row>
    <row r="36" spans="1:19" ht="17.25" customHeight="1" x14ac:dyDescent="0.25">
      <c r="A36" s="20"/>
      <c r="B36" s="51"/>
      <c r="C36" s="14"/>
      <c r="D36" s="84"/>
      <c r="E36" s="84"/>
      <c r="F36" s="84"/>
      <c r="G36" s="84"/>
      <c r="H36" s="84"/>
      <c r="I36" s="52"/>
      <c r="J36" s="15"/>
      <c r="K36" s="56"/>
      <c r="L36" s="33"/>
      <c r="M36" s="33"/>
      <c r="N36" s="33"/>
      <c r="O36" s="33"/>
      <c r="P36" s="33"/>
      <c r="Q36" s="33"/>
      <c r="R36" s="57"/>
      <c r="S36" s="20"/>
    </row>
    <row r="37" spans="1:19" ht="15" customHeight="1" x14ac:dyDescent="0.25">
      <c r="A37" s="20"/>
      <c r="B37" s="51"/>
      <c r="C37" s="105" t="s">
        <v>53</v>
      </c>
      <c r="D37" s="106"/>
      <c r="E37" s="106"/>
      <c r="F37" s="106"/>
      <c r="G37" s="106"/>
      <c r="H37" s="107"/>
      <c r="I37" s="52"/>
      <c r="J37" s="15"/>
      <c r="K37" s="56"/>
      <c r="L37" s="160" t="s">
        <v>32</v>
      </c>
      <c r="M37" s="160"/>
      <c r="N37" s="160"/>
      <c r="O37" s="33"/>
      <c r="P37" s="33"/>
      <c r="Q37" s="33"/>
      <c r="R37" s="57"/>
      <c r="S37" s="20"/>
    </row>
    <row r="38" spans="1:19" ht="15" customHeight="1" x14ac:dyDescent="0.25">
      <c r="A38" s="20"/>
      <c r="B38" s="51"/>
      <c r="C38" s="108"/>
      <c r="D38" s="109"/>
      <c r="E38" s="109"/>
      <c r="F38" s="109"/>
      <c r="G38" s="109"/>
      <c r="H38" s="110"/>
      <c r="I38" s="52"/>
      <c r="J38" s="15"/>
      <c r="K38" s="56"/>
      <c r="L38" s="48" t="s">
        <v>31</v>
      </c>
      <c r="M38" s="156" t="s">
        <v>33</v>
      </c>
      <c r="N38" s="156"/>
      <c r="O38" s="47"/>
      <c r="P38" s="33"/>
      <c r="Q38" s="33"/>
      <c r="R38" s="57"/>
      <c r="S38" s="20"/>
    </row>
    <row r="39" spans="1:19" ht="15" customHeight="1" x14ac:dyDescent="0.25">
      <c r="A39" s="20"/>
      <c r="B39" s="51"/>
      <c r="C39" s="111"/>
      <c r="D39" s="112"/>
      <c r="E39" s="112"/>
      <c r="F39" s="112"/>
      <c r="G39" s="112"/>
      <c r="H39" s="113"/>
      <c r="I39" s="52"/>
      <c r="J39" s="15"/>
      <c r="K39" s="56"/>
      <c r="L39" s="49" t="s">
        <v>57</v>
      </c>
      <c r="M39" s="157" t="s">
        <v>35</v>
      </c>
      <c r="N39" s="157"/>
      <c r="O39" s="38"/>
      <c r="P39" s="33"/>
      <c r="Q39" s="33"/>
      <c r="R39" s="57"/>
      <c r="S39" s="20"/>
    </row>
    <row r="40" spans="1:19" ht="15" customHeight="1" x14ac:dyDescent="0.25">
      <c r="A40" s="20"/>
      <c r="B40" s="51"/>
      <c r="C40" s="141" t="s">
        <v>36</v>
      </c>
      <c r="D40" s="141"/>
      <c r="E40" s="143">
        <f>VALUE(V8)</f>
        <v>0</v>
      </c>
      <c r="F40" s="129" t="s">
        <v>43</v>
      </c>
      <c r="G40" s="130"/>
      <c r="H40" s="131"/>
      <c r="I40" s="52"/>
      <c r="J40" s="15"/>
      <c r="K40" s="56"/>
      <c r="L40" s="33"/>
      <c r="M40" s="33"/>
      <c r="N40" s="33"/>
      <c r="O40" s="33"/>
      <c r="P40" s="33"/>
      <c r="Q40" s="33"/>
      <c r="R40" s="57"/>
      <c r="S40" s="20"/>
    </row>
    <row r="41" spans="1:19" x14ac:dyDescent="0.25">
      <c r="A41" s="20"/>
      <c r="B41" s="51"/>
      <c r="C41" s="142"/>
      <c r="D41" s="142"/>
      <c r="E41" s="144"/>
      <c r="F41" s="83" t="s">
        <v>44</v>
      </c>
      <c r="G41" s="97" t="s">
        <v>46</v>
      </c>
      <c r="H41" s="98"/>
      <c r="I41" s="52"/>
      <c r="J41" s="15"/>
      <c r="K41" s="56"/>
      <c r="L41" s="33" t="s">
        <v>34</v>
      </c>
      <c r="M41" s="33"/>
      <c r="N41" s="33"/>
      <c r="O41" s="33"/>
      <c r="P41" s="33"/>
      <c r="Q41" s="33"/>
      <c r="R41" s="57"/>
      <c r="S41" s="20"/>
    </row>
    <row r="42" spans="1:19" x14ac:dyDescent="0.25">
      <c r="A42" s="20"/>
      <c r="B42" s="51"/>
      <c r="C42" s="158" t="s">
        <v>37</v>
      </c>
      <c r="D42" s="158"/>
      <c r="E42" s="159"/>
      <c r="F42" s="83" t="s">
        <v>45</v>
      </c>
      <c r="G42" s="97" t="s">
        <v>47</v>
      </c>
      <c r="H42" s="98"/>
      <c r="I42" s="52"/>
      <c r="J42" s="15"/>
      <c r="K42" s="56"/>
      <c r="L42" s="76" t="s">
        <v>38</v>
      </c>
      <c r="M42" s="77"/>
      <c r="N42" s="33"/>
      <c r="O42" s="33"/>
      <c r="P42" s="33"/>
      <c r="Q42" s="33"/>
      <c r="R42" s="57"/>
      <c r="S42" s="20"/>
    </row>
    <row r="43" spans="1:19" x14ac:dyDescent="0.25">
      <c r="A43" s="20"/>
      <c r="B43" s="51"/>
      <c r="C43" s="158"/>
      <c r="D43" s="158"/>
      <c r="E43" s="159"/>
      <c r="F43" s="83" t="s">
        <v>75</v>
      </c>
      <c r="G43" s="97" t="s">
        <v>76</v>
      </c>
      <c r="H43" s="98"/>
      <c r="I43" s="52"/>
      <c r="J43" s="15"/>
      <c r="K43" s="56"/>
      <c r="L43" s="50" t="s">
        <v>34</v>
      </c>
      <c r="M43" s="78"/>
      <c r="N43" s="33"/>
      <c r="O43" s="33" t="s">
        <v>34</v>
      </c>
      <c r="P43" s="33" t="s">
        <v>34</v>
      </c>
      <c r="Q43" s="33"/>
      <c r="R43" s="57"/>
      <c r="S43" s="20"/>
    </row>
    <row r="44" spans="1:19" x14ac:dyDescent="0.25">
      <c r="A44" s="20"/>
      <c r="B44" s="51"/>
      <c r="C44" s="29"/>
      <c r="D44" s="15"/>
      <c r="E44" s="15"/>
      <c r="F44" s="15"/>
      <c r="G44" s="15"/>
      <c r="H44" s="30"/>
      <c r="I44" s="52"/>
      <c r="J44" s="15"/>
      <c r="K44" s="56"/>
      <c r="L44" s="46"/>
      <c r="M44" s="79"/>
      <c r="N44" s="33"/>
      <c r="O44" s="33"/>
      <c r="P44" s="33"/>
      <c r="Q44" s="33"/>
      <c r="R44" s="57"/>
      <c r="S44" s="20"/>
    </row>
    <row r="45" spans="1:19" x14ac:dyDescent="0.25">
      <c r="A45" s="20"/>
      <c r="B45" s="51"/>
      <c r="C45" s="139" t="s">
        <v>77</v>
      </c>
      <c r="D45" s="140"/>
      <c r="E45" s="140"/>
      <c r="F45" s="140"/>
      <c r="G45" s="15"/>
      <c r="H45" s="30"/>
      <c r="I45" s="52"/>
      <c r="J45" s="15"/>
      <c r="K45" s="56"/>
      <c r="L45" s="46"/>
      <c r="M45" s="79"/>
      <c r="N45" s="33"/>
      <c r="O45" s="33"/>
      <c r="P45" s="33"/>
      <c r="Q45" s="33"/>
      <c r="R45" s="57"/>
      <c r="S45" s="20"/>
    </row>
    <row r="46" spans="1:19" x14ac:dyDescent="0.25">
      <c r="A46" s="20"/>
      <c r="B46" s="51"/>
      <c r="C46" s="43"/>
      <c r="D46" s="44"/>
      <c r="E46" s="44"/>
      <c r="F46" s="44"/>
      <c r="G46" s="44"/>
      <c r="H46" s="45"/>
      <c r="I46" s="52"/>
      <c r="J46" s="15"/>
      <c r="K46" s="56"/>
      <c r="L46" s="46"/>
      <c r="M46" s="79"/>
      <c r="N46" s="33"/>
      <c r="O46" s="33"/>
      <c r="P46" s="33"/>
      <c r="Q46" s="33"/>
      <c r="R46" s="57"/>
      <c r="S46" s="20"/>
    </row>
    <row r="47" spans="1:19" x14ac:dyDescent="0.25">
      <c r="A47" s="20"/>
      <c r="B47" s="51"/>
      <c r="C47" s="15"/>
      <c r="D47" s="15"/>
      <c r="E47" s="15"/>
      <c r="F47" s="15"/>
      <c r="G47" s="15"/>
      <c r="H47" s="15"/>
      <c r="I47" s="52"/>
      <c r="J47" s="15"/>
      <c r="K47" s="56"/>
      <c r="L47" s="137"/>
      <c r="M47" s="138"/>
      <c r="N47" s="33"/>
      <c r="O47" s="33"/>
      <c r="P47" s="33"/>
      <c r="Q47" s="33"/>
      <c r="R47" s="57"/>
      <c r="S47" s="20"/>
    </row>
    <row r="48" spans="1:19" ht="15.75" thickBot="1" x14ac:dyDescent="0.3">
      <c r="A48" s="20"/>
      <c r="B48" s="53"/>
      <c r="C48" s="54"/>
      <c r="D48" s="54"/>
      <c r="E48" s="54"/>
      <c r="F48" s="54"/>
      <c r="G48" s="54"/>
      <c r="H48" s="54"/>
      <c r="I48" s="55"/>
      <c r="J48" s="15"/>
      <c r="K48" s="59"/>
      <c r="L48" s="60"/>
      <c r="M48" s="60"/>
      <c r="N48" s="60"/>
      <c r="O48" s="60"/>
      <c r="P48" s="60"/>
      <c r="Q48" s="60"/>
      <c r="R48" s="61"/>
      <c r="S48" s="20"/>
    </row>
    <row r="49" spans="1:18" ht="10.5" customHeight="1" x14ac:dyDescent="0.25">
      <c r="A49" s="26"/>
      <c r="B49" s="26"/>
      <c r="C49" s="27"/>
      <c r="D49" s="27"/>
      <c r="E49" s="27"/>
      <c r="F49" s="27"/>
      <c r="G49" s="27"/>
      <c r="H49" s="27"/>
      <c r="L49" s="27"/>
      <c r="M49" s="27"/>
      <c r="N49" s="27"/>
      <c r="O49" s="27"/>
      <c r="P49" s="27"/>
      <c r="Q49" s="27"/>
      <c r="R49" s="26"/>
    </row>
    <row r="50" spans="1:18" x14ac:dyDescent="0.25">
      <c r="A50" s="26"/>
      <c r="B50" s="26"/>
      <c r="C50" s="27"/>
      <c r="D50" s="27"/>
      <c r="E50" s="27"/>
      <c r="F50" s="27"/>
      <c r="G50" s="27"/>
      <c r="H50" s="27"/>
      <c r="L50" s="27"/>
      <c r="M50" s="27"/>
      <c r="N50" s="27"/>
      <c r="O50" s="27"/>
      <c r="P50" s="27"/>
      <c r="Q50" s="27"/>
      <c r="R50" s="26"/>
    </row>
    <row r="51" spans="1:18" x14ac:dyDescent="0.25">
      <c r="A51" s="26"/>
      <c r="B51" s="26"/>
      <c r="C51" s="27"/>
      <c r="D51" s="27"/>
      <c r="E51" s="27"/>
      <c r="F51" s="27"/>
      <c r="G51" s="27"/>
      <c r="H51" s="27"/>
      <c r="L51" s="27"/>
      <c r="M51" s="27"/>
      <c r="N51" s="27"/>
      <c r="O51" s="27"/>
      <c r="P51" s="27"/>
      <c r="Q51" s="27"/>
      <c r="R51" s="26"/>
    </row>
    <row r="52" spans="1:18" x14ac:dyDescent="0.25">
      <c r="A52" s="26"/>
      <c r="B52" s="26"/>
      <c r="C52" s="27"/>
      <c r="D52" s="27"/>
      <c r="E52" s="27"/>
      <c r="F52" s="27"/>
      <c r="G52" s="27"/>
      <c r="H52" s="27"/>
      <c r="L52" s="27"/>
      <c r="M52" s="27"/>
      <c r="N52" s="27"/>
      <c r="O52" s="27"/>
      <c r="P52" s="27"/>
      <c r="Q52" s="27"/>
      <c r="R52" s="26"/>
    </row>
    <row r="53" spans="1:18" x14ac:dyDescent="0.25">
      <c r="A53" s="26"/>
      <c r="B53" s="26"/>
      <c r="C53" s="27"/>
      <c r="D53" s="27"/>
      <c r="E53" s="27"/>
      <c r="F53" s="27"/>
      <c r="G53" s="27"/>
      <c r="H53" s="27"/>
      <c r="L53" s="27"/>
      <c r="M53" s="27"/>
      <c r="N53" s="27"/>
      <c r="O53" s="27"/>
      <c r="P53" s="27"/>
      <c r="Q53" s="27"/>
      <c r="R53" s="26"/>
    </row>
    <row r="54" spans="1:18" x14ac:dyDescent="0.25">
      <c r="A54" s="26"/>
      <c r="B54" s="26"/>
      <c r="C54" s="26"/>
      <c r="D54" s="26"/>
      <c r="E54" s="26"/>
      <c r="F54" s="26"/>
      <c r="G54" s="26"/>
      <c r="H54" s="26"/>
      <c r="L54" s="27"/>
      <c r="M54" s="27"/>
      <c r="N54" s="27"/>
      <c r="O54" s="27"/>
      <c r="P54" s="27"/>
      <c r="Q54" s="27"/>
      <c r="R54" s="26"/>
    </row>
    <row r="55" spans="1:18" x14ac:dyDescent="0.25">
      <c r="A55" s="26"/>
      <c r="B55" s="26"/>
      <c r="C55" s="26"/>
      <c r="D55" s="26"/>
      <c r="E55" s="26"/>
      <c r="F55" s="26"/>
      <c r="G55" s="26"/>
      <c r="H55" s="26"/>
      <c r="L55" s="26"/>
      <c r="M55" s="26"/>
      <c r="N55" s="26"/>
      <c r="O55" s="26"/>
      <c r="P55" s="26"/>
      <c r="Q55" s="26"/>
      <c r="R55" s="26"/>
    </row>
  </sheetData>
  <mergeCells count="40">
    <mergeCell ref="T2:V2"/>
    <mergeCell ref="G10:H10"/>
    <mergeCell ref="D28:E28"/>
    <mergeCell ref="F28:G28"/>
    <mergeCell ref="D29:E29"/>
    <mergeCell ref="F29:G29"/>
    <mergeCell ref="L7:M8"/>
    <mergeCell ref="L3:N4"/>
    <mergeCell ref="C3:E4"/>
    <mergeCell ref="L47:M47"/>
    <mergeCell ref="C45:F45"/>
    <mergeCell ref="C40:D41"/>
    <mergeCell ref="E40:E41"/>
    <mergeCell ref="C20:H20"/>
    <mergeCell ref="D21:E21"/>
    <mergeCell ref="F21:H22"/>
    <mergeCell ref="D22:E22"/>
    <mergeCell ref="M38:N38"/>
    <mergeCell ref="M39:N39"/>
    <mergeCell ref="C42:D43"/>
    <mergeCell ref="E42:E43"/>
    <mergeCell ref="L37:N37"/>
    <mergeCell ref="D30:E30"/>
    <mergeCell ref="F30:G30"/>
    <mergeCell ref="G43:H43"/>
    <mergeCell ref="L33:Q34"/>
    <mergeCell ref="C25:H27"/>
    <mergeCell ref="C7:H9"/>
    <mergeCell ref="C37:H39"/>
    <mergeCell ref="P7:P8"/>
    <mergeCell ref="Q7:Q8"/>
    <mergeCell ref="C33:E34"/>
    <mergeCell ref="F33:H34"/>
    <mergeCell ref="L9:O9"/>
    <mergeCell ref="F40:H40"/>
    <mergeCell ref="G41:H41"/>
    <mergeCell ref="G42:H42"/>
    <mergeCell ref="C10:F10"/>
    <mergeCell ref="D31:E31"/>
    <mergeCell ref="F31:G31"/>
  </mergeCells>
  <dataValidations count="2">
    <dataValidation type="whole" allowBlank="1" showInputMessage="1" showErrorMessage="1" errorTitle="Invalid " error="Enter a number" sqref="D12:D18 G12" xr:uid="{CA0E47BE-BECE-4F81-B7CC-CFB0D064F1F6}">
      <formula1>0</formula1>
      <formula2>999999</formula2>
    </dataValidation>
    <dataValidation type="list" allowBlank="1" showInputMessage="1" showErrorMessage="1" sqref="C12:C18" xr:uid="{14B75C7E-706A-4587-A14D-FFB24F64964E}">
      <formula1>$X$3:$X$13</formula1>
    </dataValidation>
  </dataValidations>
  <hyperlinks>
    <hyperlink ref="M38" r:id="rId1" xr:uid="{28AA9D27-F4C8-4C40-B0B4-22C38FDD38F2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11</xdr:col>
                    <xdr:colOff>85725</xdr:colOff>
                    <xdr:row>41</xdr:row>
                    <xdr:rowOff>180975</xdr:rowOff>
                  </from>
                  <to>
                    <xdr:col>12</xdr:col>
                    <xdr:colOff>400050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11</xdr:col>
                    <xdr:colOff>85725</xdr:colOff>
                    <xdr:row>43</xdr:row>
                    <xdr:rowOff>0</xdr:rowOff>
                  </from>
                  <to>
                    <xdr:col>12</xdr:col>
                    <xdr:colOff>342900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11</xdr:col>
                    <xdr:colOff>85725</xdr:colOff>
                    <xdr:row>44</xdr:row>
                    <xdr:rowOff>9525</xdr:rowOff>
                  </from>
                  <to>
                    <xdr:col>12</xdr:col>
                    <xdr:colOff>342900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11</xdr:col>
                    <xdr:colOff>85725</xdr:colOff>
                    <xdr:row>45</xdr:row>
                    <xdr:rowOff>9525</xdr:rowOff>
                  </from>
                  <to>
                    <xdr:col>12</xdr:col>
                    <xdr:colOff>342900</xdr:colOff>
                    <xdr:row>46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0F55-FA02-41A4-8B27-880DC70ED14E}">
  <dimension ref="A1"/>
  <sheetViews>
    <sheetView workbookViewId="0">
      <selection activeCell="L81" sqref="L8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6EF3-A925-4DE9-8128-7A18A70FBB57}">
  <dimension ref="A1:L1"/>
  <sheetViews>
    <sheetView workbookViewId="0">
      <selection activeCell="H95" sqref="H95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22" bestFit="1" customWidth="1"/>
    <col min="4" max="4" width="14.42578125" bestFit="1" customWidth="1"/>
    <col min="5" max="5" width="5.7109375" bestFit="1" customWidth="1"/>
    <col min="6" max="6" width="23.28515625" bestFit="1" customWidth="1"/>
    <col min="7" max="7" width="20.140625" bestFit="1" customWidth="1"/>
    <col min="8" max="8" width="18" bestFit="1" customWidth="1"/>
    <col min="9" max="9" width="23.28515625" bestFit="1" customWidth="1"/>
    <col min="10" max="10" width="15.7109375" bestFit="1" customWidth="1"/>
    <col min="11" max="11" width="25.140625" bestFit="1" customWidth="1"/>
    <col min="12" max="12" width="6.28515625" bestFit="1" customWidth="1"/>
  </cols>
  <sheetData>
    <row r="1" spans="1:12" s="12" customFormat="1" x14ac:dyDescent="0.25">
      <c r="A1" s="87" t="s">
        <v>59</v>
      </c>
      <c r="B1" s="87" t="s">
        <v>60</v>
      </c>
      <c r="C1" s="87" t="s">
        <v>61</v>
      </c>
      <c r="D1" s="87" t="s">
        <v>62</v>
      </c>
      <c r="E1" s="87" t="s">
        <v>63</v>
      </c>
      <c r="F1" s="87" t="s">
        <v>64</v>
      </c>
      <c r="G1" s="87" t="s">
        <v>65</v>
      </c>
      <c r="H1" s="87" t="s">
        <v>66</v>
      </c>
      <c r="I1" s="87" t="s">
        <v>82</v>
      </c>
      <c r="J1" s="86" t="s">
        <v>80</v>
      </c>
      <c r="K1" s="86" t="s">
        <v>81</v>
      </c>
      <c r="L1" s="87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AEC2-E5DD-4889-8D88-45302FF791FF}">
  <dimension ref="A1:J1"/>
  <sheetViews>
    <sheetView workbookViewId="0">
      <selection activeCell="F129" sqref="F129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22" bestFit="1" customWidth="1"/>
    <col min="4" max="4" width="14.42578125" bestFit="1" customWidth="1"/>
    <col min="5" max="5" width="13.42578125" bestFit="1" customWidth="1"/>
    <col min="6" max="6" width="17.7109375" bestFit="1" customWidth="1"/>
    <col min="7" max="7" width="23.28515625" bestFit="1" customWidth="1"/>
    <col min="8" max="8" width="15.7109375" bestFit="1" customWidth="1"/>
    <col min="9" max="9" width="25.140625" bestFit="1" customWidth="1"/>
    <col min="10" max="10" width="6.28515625" bestFit="1" customWidth="1"/>
  </cols>
  <sheetData>
    <row r="1" spans="1:10" s="86" customFormat="1" x14ac:dyDescent="0.25">
      <c r="A1" s="86" t="s">
        <v>59</v>
      </c>
      <c r="B1" s="86" t="s">
        <v>60</v>
      </c>
      <c r="C1" s="86" t="s">
        <v>61</v>
      </c>
      <c r="D1" s="86" t="s">
        <v>62</v>
      </c>
      <c r="E1" s="86" t="s">
        <v>68</v>
      </c>
      <c r="F1" s="86" t="s">
        <v>69</v>
      </c>
      <c r="G1" s="87" t="s">
        <v>82</v>
      </c>
      <c r="H1" s="86" t="s">
        <v>80</v>
      </c>
      <c r="I1" s="86" t="s">
        <v>81</v>
      </c>
      <c r="J1" s="86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C920-837A-4824-94A6-D7EA29571708}">
  <dimension ref="A1:L1"/>
  <sheetViews>
    <sheetView workbookViewId="0">
      <selection activeCell="H108" sqref="H108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22" bestFit="1" customWidth="1"/>
    <col min="4" max="4" width="14.42578125" bestFit="1" customWidth="1"/>
    <col min="5" max="5" width="13.42578125" bestFit="1" customWidth="1"/>
    <col min="6" max="6" width="19.5703125" bestFit="1" customWidth="1"/>
    <col min="7" max="7" width="15.85546875" bestFit="1" customWidth="1"/>
    <col min="8" max="8" width="13.28515625" bestFit="1" customWidth="1"/>
    <col min="9" max="9" width="23.28515625" bestFit="1" customWidth="1"/>
    <col min="10" max="10" width="15.7109375" bestFit="1" customWidth="1"/>
    <col min="11" max="11" width="25.140625" bestFit="1" customWidth="1"/>
    <col min="12" max="12" width="6.28515625" bestFit="1" customWidth="1"/>
  </cols>
  <sheetData>
    <row r="1" spans="1:12" s="87" customFormat="1" x14ac:dyDescent="0.25">
      <c r="A1" s="87" t="s">
        <v>59</v>
      </c>
      <c r="B1" s="87" t="s">
        <v>60</v>
      </c>
      <c r="C1" s="87" t="s">
        <v>61</v>
      </c>
      <c r="D1" s="87" t="s">
        <v>62</v>
      </c>
      <c r="E1" s="87" t="s">
        <v>68</v>
      </c>
      <c r="F1" s="87" t="s">
        <v>70</v>
      </c>
      <c r="G1" s="87" t="s">
        <v>71</v>
      </c>
      <c r="H1" s="87" t="s">
        <v>72</v>
      </c>
      <c r="I1" s="87" t="s">
        <v>82</v>
      </c>
      <c r="J1" s="86" t="s">
        <v>80</v>
      </c>
      <c r="K1" s="86" t="s">
        <v>81</v>
      </c>
      <c r="L1" s="87" t="s">
        <v>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95099-80EC-4181-A5A0-E69EF73A5237}">
  <dimension ref="A1:J1"/>
  <sheetViews>
    <sheetView workbookViewId="0">
      <selection activeCell="H82" sqref="H82"/>
    </sheetView>
  </sheetViews>
  <sheetFormatPr defaultRowHeight="14.25" customHeight="1" x14ac:dyDescent="0.25"/>
  <cols>
    <col min="1" max="1" width="12.85546875" bestFit="1" customWidth="1"/>
    <col min="2" max="2" width="10.140625" bestFit="1" customWidth="1"/>
    <col min="3" max="3" width="22" bestFit="1" customWidth="1"/>
    <col min="4" max="4" width="14.42578125" bestFit="1" customWidth="1"/>
    <col min="5" max="5" width="13.42578125" bestFit="1" customWidth="1"/>
    <col min="6" max="6" width="11.5703125" bestFit="1" customWidth="1"/>
    <col min="7" max="7" width="23.28515625" bestFit="1" customWidth="1"/>
    <col min="8" max="8" width="15.7109375" bestFit="1" customWidth="1"/>
    <col min="9" max="9" width="25.140625" bestFit="1" customWidth="1"/>
    <col min="10" max="10" width="6.28515625" bestFit="1" customWidth="1"/>
  </cols>
  <sheetData>
    <row r="1" spans="1:10" s="86" customFormat="1" ht="15" x14ac:dyDescent="0.25">
      <c r="A1" s="86" t="s">
        <v>59</v>
      </c>
      <c r="B1" s="86" t="s">
        <v>60</v>
      </c>
      <c r="C1" s="86" t="s">
        <v>61</v>
      </c>
      <c r="D1" s="86" t="s">
        <v>62</v>
      </c>
      <c r="E1" s="86" t="s">
        <v>68</v>
      </c>
      <c r="F1" s="86" t="s">
        <v>73</v>
      </c>
      <c r="G1" s="87" t="s">
        <v>82</v>
      </c>
      <c r="H1" s="86" t="s">
        <v>80</v>
      </c>
      <c r="I1" s="86" t="s">
        <v>81</v>
      </c>
      <c r="J1" s="86" t="s">
        <v>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3D41-0F6B-4DB0-9200-00A746635890}">
  <dimension ref="A1"/>
  <sheetViews>
    <sheetView workbookViewId="0">
      <selection activeCell="M57" sqref="M5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Transfer Process</vt:lpstr>
      <vt:lpstr>Agreement</vt:lpstr>
      <vt:lpstr>ARC Data</vt:lpstr>
      <vt:lpstr>(DualCom) Transfer Day Sheet</vt:lpstr>
      <vt:lpstr>(Pro) Transfer Day Sheet</vt:lpstr>
      <vt:lpstr>(WebWay) Transfer Day Sheet</vt:lpstr>
      <vt:lpstr>(Emizon) Transfer Day Sheet</vt:lpstr>
      <vt:lpstr>Final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Burkac</dc:creator>
  <cp:lastModifiedBy>Mahir Burkac</cp:lastModifiedBy>
  <dcterms:created xsi:type="dcterms:W3CDTF">2021-09-16T09:15:42Z</dcterms:created>
  <dcterms:modified xsi:type="dcterms:W3CDTF">2021-09-17T10:39:49Z</dcterms:modified>
</cp:coreProperties>
</file>